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796FD26-5780-4029-93DE-2A02B68B9CBD}" xr6:coauthVersionLast="47" xr6:coauthVersionMax="47" xr10:uidLastSave="{00000000-0000-0000-0000-000000000000}"/>
  <bookViews>
    <workbookView xWindow="-120" yWindow="-120" windowWidth="29040" windowHeight="15720" tabRatio="903" xr2:uid="{00000000-000D-0000-FFFF-FFFF00000000}"/>
  </bookViews>
  <sheets>
    <sheet name="1. 지원현황(연구실 정보)" sheetId="31" r:id="rId1"/>
    <sheet name="2. 참여학생 정보" sheetId="32" r:id="rId2"/>
    <sheet name="3. 연구비 수주 실적" sheetId="34" r:id="rId3"/>
    <sheet name="4. 논문실적" sheetId="35" r:id="rId4"/>
    <sheet name="참고" sheetId="33" r:id="rId5"/>
  </sheets>
  <definedNames>
    <definedName name="_xlnm._FilterDatabase" localSheetId="0" hidden="1">'1. 지원현황(연구실 정보)'!$B$2:$H$3</definedName>
    <definedName name="_xlnm.Print_Titles" localSheetId="0">'1. 지원현황(연구실 정보)'!$2:$2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" i="34" l="1"/>
  <c r="P4" i="35" l="1"/>
  <c r="K6" i="34"/>
  <c r="L6" i="34" s="1"/>
  <c r="K7" i="34"/>
  <c r="K8" i="34"/>
  <c r="L8" i="34" s="1"/>
  <c r="K9" i="34"/>
  <c r="L9" i="34" s="1"/>
  <c r="K10" i="34"/>
  <c r="K11" i="34"/>
  <c r="K12" i="34"/>
  <c r="L12" i="34" s="1"/>
  <c r="K13" i="34"/>
  <c r="K14" i="34"/>
  <c r="L14" i="34" s="1"/>
  <c r="L7" i="34"/>
  <c r="L10" i="34"/>
  <c r="L11" i="34"/>
  <c r="L13" i="34"/>
  <c r="L5" i="34"/>
  <c r="L15" i="3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PKNU</author>
    <author>user</author>
  </authors>
  <commentList>
    <comment ref="E2" authorId="0" shapeId="0" xr:uid="{45C0612E-79E2-4B7E-8C9D-CB8FA68B2801}">
      <text>
        <r>
          <rPr>
            <b/>
            <sz val="9"/>
            <color indexed="81"/>
            <rFont val="돋움"/>
            <family val="3"/>
            <charset val="129"/>
          </rPr>
          <t>실험실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교수명</t>
        </r>
      </text>
    </comment>
    <comment ref="I2" authorId="1" shapeId="0" xr:uid="{A1046AAA-F552-4491-B143-ACFEC4FC98D4}">
      <text>
        <r>
          <rPr>
            <b/>
            <sz val="9"/>
            <color indexed="81"/>
            <rFont val="돋움"/>
            <family val="3"/>
            <charset val="129"/>
          </rPr>
          <t>석사, 박사, 수료후 연구생 과정 포함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3" authorId="0" shapeId="0" xr:uid="{C4DCC2DB-5320-4CA9-84D2-C0CAC9CB3E50}">
      <text>
        <r>
          <rPr>
            <b/>
            <sz val="9"/>
            <color indexed="81"/>
            <rFont val="돋움"/>
            <family val="3"/>
            <charset val="129"/>
          </rPr>
          <t>※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인정기간</t>
        </r>
        <r>
          <rPr>
            <b/>
            <sz val="9"/>
            <color indexed="81"/>
            <rFont val="Tahoma"/>
            <family val="2"/>
          </rPr>
          <t xml:space="preserve">): 25.09.01.~26.08.31.
</t>
        </r>
      </text>
    </comment>
  </commentList>
</comments>
</file>

<file path=xl/sharedStrings.xml><?xml version="1.0" encoding="utf-8"?>
<sst xmlns="http://schemas.openxmlformats.org/spreadsheetml/2006/main" count="121" uniqueCount="111">
  <si>
    <t>비고</t>
    <phoneticPr fontId="1" type="noConversion"/>
  </si>
  <si>
    <t>학과명</t>
    <phoneticPr fontId="1" type="noConversion"/>
  </si>
  <si>
    <t>연번</t>
    <phoneticPr fontId="1" type="noConversion"/>
  </si>
  <si>
    <t>계열구분</t>
    <phoneticPr fontId="1" type="noConversion"/>
  </si>
  <si>
    <t>연구실명</t>
    <phoneticPr fontId="1" type="noConversion"/>
  </si>
  <si>
    <t>책임교수</t>
    <phoneticPr fontId="1" type="noConversion"/>
  </si>
  <si>
    <t>대표학생 성명</t>
    <phoneticPr fontId="1" type="noConversion"/>
  </si>
  <si>
    <t>대표학생 연락처</t>
    <phoneticPr fontId="1" type="noConversion"/>
  </si>
  <si>
    <t>연구실 위치</t>
    <phoneticPr fontId="1" type="noConversion"/>
  </si>
  <si>
    <t>오랩스</t>
    <phoneticPr fontId="1" type="noConversion"/>
  </si>
  <si>
    <t>오정환</t>
    <phoneticPr fontId="1" type="noConversion"/>
  </si>
  <si>
    <t>홍길동</t>
    <phoneticPr fontId="1" type="noConversion"/>
  </si>
  <si>
    <t>010-0000-0000</t>
    <phoneticPr fontId="1" type="noConversion"/>
  </si>
  <si>
    <t>대연 캠퍼스 웅비관(A16) 1002호</t>
  </si>
  <si>
    <t>4차산업바이오닉스공학과</t>
    <phoneticPr fontId="1" type="noConversion"/>
  </si>
  <si>
    <t>학번</t>
    <phoneticPr fontId="1" type="noConversion"/>
  </si>
  <si>
    <t>성명</t>
    <phoneticPr fontId="1" type="noConversion"/>
  </si>
  <si>
    <t>학위과정</t>
    <phoneticPr fontId="1" type="noConversion"/>
  </si>
  <si>
    <t>연락처</t>
    <phoneticPr fontId="1" type="noConversion"/>
  </si>
  <si>
    <t>김부경</t>
    <phoneticPr fontId="1" type="noConversion"/>
  </si>
  <si>
    <t>대표학생</t>
  </si>
  <si>
    <t>대표학생</t>
    <phoneticPr fontId="1" type="noConversion"/>
  </si>
  <si>
    <t>공학</t>
  </si>
  <si>
    <t>공학</t>
    <phoneticPr fontId="1" type="noConversion"/>
  </si>
  <si>
    <t>자연과학</t>
    <phoneticPr fontId="1" type="noConversion"/>
  </si>
  <si>
    <t>인문사회</t>
    <phoneticPr fontId="1" type="noConversion"/>
  </si>
  <si>
    <t>예체능</t>
    <phoneticPr fontId="1" type="noConversion"/>
  </si>
  <si>
    <t>석사</t>
    <phoneticPr fontId="1" type="noConversion"/>
  </si>
  <si>
    <t>박사</t>
    <phoneticPr fontId="1" type="noConversion"/>
  </si>
  <si>
    <t>수료후연구생(석사)</t>
    <phoneticPr fontId="1" type="noConversion"/>
  </si>
  <si>
    <t>수료후연구생(박사)</t>
  </si>
  <si>
    <t>수료후연구생(박사)</t>
    <phoneticPr fontId="1" type="noConversion"/>
  </si>
  <si>
    <t>실험실 구성원</t>
    <phoneticPr fontId="1" type="noConversion"/>
  </si>
  <si>
    <r>
      <t>참여</t>
    </r>
    <r>
      <rPr>
        <b/>
        <sz val="10"/>
        <rFont val="맑은 고딕"/>
        <family val="3"/>
        <charset val="129"/>
      </rPr>
      <t xml:space="preserve"> 대학원생</t>
    </r>
    <r>
      <rPr>
        <b/>
        <sz val="10"/>
        <rFont val="맑은고딕"/>
        <family val="3"/>
        <charset val="129"/>
      </rPr>
      <t>(명)</t>
    </r>
    <phoneticPr fontId="1" type="noConversion"/>
  </si>
  <si>
    <t>교육연구단(팀)명</t>
    <phoneticPr fontId="1" type="noConversion"/>
  </si>
  <si>
    <t>계좌번호</t>
    <phoneticPr fontId="1" type="noConversion"/>
  </si>
  <si>
    <t>예금주</t>
    <phoneticPr fontId="1" type="noConversion"/>
  </si>
  <si>
    <t>은행명</t>
    <phoneticPr fontId="1" type="noConversion"/>
  </si>
  <si>
    <t>외국인의 경우 학적부와 동일하게 작성</t>
    <phoneticPr fontId="1" type="noConversion"/>
  </si>
  <si>
    <t>통장사본의 이름과 동일하게, 띄어쓰기 까지 확인</t>
    <phoneticPr fontId="1" type="noConversion"/>
  </si>
  <si>
    <t>과제명</t>
    <phoneticPr fontId="1" type="noConversion"/>
  </si>
  <si>
    <t>수주기관</t>
    <phoneticPr fontId="1" type="noConversion"/>
  </si>
  <si>
    <t>과제유형</t>
    <phoneticPr fontId="1" type="noConversion"/>
  </si>
  <si>
    <t>연구책임자</t>
    <phoneticPr fontId="1" type="noConversion"/>
  </si>
  <si>
    <t>시작일</t>
    <phoneticPr fontId="1" type="noConversion"/>
  </si>
  <si>
    <t>종료일</t>
    <phoneticPr fontId="1" type="noConversion"/>
  </si>
  <si>
    <t>스마트해양센서 개발</t>
    <phoneticPr fontId="1" type="noConversion"/>
  </si>
  <si>
    <t>한국연구재단</t>
    <phoneticPr fontId="1" type="noConversion"/>
  </si>
  <si>
    <t>정부과제</t>
    <phoneticPr fontId="1" type="noConversion"/>
  </si>
  <si>
    <t>이부경</t>
    <phoneticPr fontId="1" type="noConversion"/>
  </si>
  <si>
    <t>총 수주금액(원)</t>
    <phoneticPr fontId="1" type="noConversion"/>
  </si>
  <si>
    <t>책임교수명</t>
    <phoneticPr fontId="1" type="noConversion"/>
  </si>
  <si>
    <t>과제책임자</t>
    <phoneticPr fontId="1" type="noConversion"/>
  </si>
  <si>
    <r>
      <rPr>
        <b/>
        <sz val="10"/>
        <rFont val="굴림"/>
        <family val="3"/>
        <charset val="129"/>
      </rPr>
      <t>과제</t>
    </r>
    <r>
      <rPr>
        <b/>
        <sz val="10"/>
        <rFont val="맑은고딕"/>
        <family val="3"/>
        <charset val="129"/>
      </rPr>
      <t>기간</t>
    </r>
    <phoneticPr fontId="1" type="noConversion"/>
  </si>
  <si>
    <t>인정금액</t>
    <phoneticPr fontId="1" type="noConversion"/>
  </si>
  <si>
    <t>합계</t>
    <phoneticPr fontId="1" type="noConversion"/>
  </si>
  <si>
    <t>논문제목</t>
    <phoneticPr fontId="1" type="noConversion"/>
  </si>
  <si>
    <t>연구역할</t>
    <phoneticPr fontId="17" type="noConversion"/>
  </si>
  <si>
    <t>게재일자</t>
    <phoneticPr fontId="17" type="noConversion"/>
  </si>
  <si>
    <r>
      <t>I.F.의 저널순위</t>
    </r>
    <r>
      <rPr>
        <b/>
        <u/>
        <sz val="10"/>
        <color rgb="FF0000FF"/>
        <rFont val="맑은 고딕"/>
        <family val="3"/>
        <charset val="129"/>
        <scheme val="major"/>
      </rPr>
      <t xml:space="preserve"> </t>
    </r>
    <r>
      <rPr>
        <b/>
        <sz val="10"/>
        <color rgb="FF000000"/>
        <rFont val="맑은 고딕"/>
        <family val="3"/>
        <charset val="129"/>
        <scheme val="major"/>
      </rPr>
      <t>구간</t>
    </r>
  </si>
  <si>
    <t>학술지구분</t>
    <phoneticPr fontId="1" type="noConversion"/>
  </si>
  <si>
    <t>1. 국제전문학술지S</t>
    <phoneticPr fontId="1" type="noConversion"/>
  </si>
  <si>
    <t>2. 국제전문학술지A</t>
    <phoneticPr fontId="1" type="noConversion"/>
  </si>
  <si>
    <t>4. 국내전문학술지</t>
    <phoneticPr fontId="1" type="noConversion"/>
  </si>
  <si>
    <t>3. 국제전문학술지B</t>
    <phoneticPr fontId="1" type="noConversion"/>
  </si>
  <si>
    <t>학술지명</t>
    <phoneticPr fontId="1" type="noConversion"/>
  </si>
  <si>
    <t>Science</t>
  </si>
  <si>
    <t>Nature</t>
  </si>
  <si>
    <t>Cell</t>
  </si>
  <si>
    <t>SSCI</t>
  </si>
  <si>
    <t>A&amp;HCI</t>
  </si>
  <si>
    <t>SCOPUS</t>
  </si>
  <si>
    <t>한국연구재단등재학술지</t>
    <phoneticPr fontId="1" type="noConversion"/>
  </si>
  <si>
    <t>연구역할</t>
    <phoneticPr fontId="1" type="noConversion"/>
  </si>
  <si>
    <t>공동저자</t>
    <phoneticPr fontId="1" type="noConversion"/>
  </si>
  <si>
    <t>등재후보지</t>
    <phoneticPr fontId="1" type="noConversion"/>
  </si>
  <si>
    <t>제1저자(주저자)</t>
    <phoneticPr fontId="1" type="noConversion"/>
  </si>
  <si>
    <t>제1저자(교신저자)</t>
    <phoneticPr fontId="1" type="noConversion"/>
  </si>
  <si>
    <t>제1저자(교신저자)</t>
  </si>
  <si>
    <t>대상자</t>
    <phoneticPr fontId="1" type="noConversion"/>
  </si>
  <si>
    <t>저널순위구간</t>
    <phoneticPr fontId="1" type="noConversion"/>
  </si>
  <si>
    <t>분야별 상위 10%이상 저널</t>
  </si>
  <si>
    <t>분야별 상위 10%미만∼30% 저널</t>
  </si>
  <si>
    <t>분야별 상위 30%미만∼50% 저널</t>
  </si>
  <si>
    <t>분야별 상위 50%미만∼70% 저널</t>
  </si>
  <si>
    <t>분야별 상위 70%미만∼90% 저널</t>
  </si>
  <si>
    <t>분야별 상위 90%미만 저널</t>
  </si>
  <si>
    <t>실적 인정 일수</t>
    <phoneticPr fontId="1" type="noConversion"/>
  </si>
  <si>
    <t>전체 저널 수</t>
    <phoneticPr fontId="1" type="noConversion"/>
  </si>
  <si>
    <t>순위</t>
    <phoneticPr fontId="1" type="noConversion"/>
  </si>
  <si>
    <t>ISSN</t>
    <phoneticPr fontId="1" type="noConversion"/>
  </si>
  <si>
    <t>Rank CATEGORY</t>
    <phoneticPr fontId="17" type="noConversion"/>
  </si>
  <si>
    <t>ENGINEERING, CHEMICAL</t>
  </si>
  <si>
    <t>상위(%)</t>
    <phoneticPr fontId="1" type="noConversion"/>
  </si>
  <si>
    <t>DOI</t>
    <phoneticPr fontId="1" type="noConversion"/>
  </si>
  <si>
    <t>CHEMICAL ENGINEERING JOURNAL</t>
    <phoneticPr fontId="1" type="noConversion"/>
  </si>
  <si>
    <t>2. 국제전문학술지A</t>
  </si>
  <si>
    <t>1385-8947</t>
    <phoneticPr fontId="1" type="noConversion"/>
  </si>
  <si>
    <t>인용지수(IF)</t>
    <phoneticPr fontId="1" type="noConversion"/>
  </si>
  <si>
    <t>총 저자 수(명)</t>
    <phoneticPr fontId="17" type="noConversion"/>
  </si>
  <si>
    <t>https://doi.org/10.1038/</t>
    <phoneticPr fontId="1" type="noConversion"/>
  </si>
  <si>
    <t>SCI(E)</t>
  </si>
  <si>
    <t>SCI(E)</t>
    <phoneticPr fontId="1" type="noConversion"/>
  </si>
  <si>
    <t>스마트그린융복합소재인재육성연구단</t>
    <phoneticPr fontId="1" type="noConversion"/>
  </si>
  <si>
    <t>분류</t>
    <phoneticPr fontId="1" type="noConversion"/>
  </si>
  <si>
    <t>학술지 등급</t>
    <phoneticPr fontId="1" type="noConversion"/>
  </si>
  <si>
    <t xml:space="preserve"> 권/호</t>
    <phoneticPr fontId="1" type="noConversion"/>
  </si>
  <si>
    <t>2026 PKNU 우수연구실(Proud Lab) 대학원생 명단</t>
    <phoneticPr fontId="1" type="noConversion"/>
  </si>
  <si>
    <t>2026 PKNU 우수연구실(Proud Lab) 지원 현황</t>
    <phoneticPr fontId="1" type="noConversion"/>
  </si>
  <si>
    <t>2026 PKNU 우수연구실(Proud Lab)  연구비 수주 실적</t>
    <phoneticPr fontId="1" type="noConversion"/>
  </si>
  <si>
    <t>2026 PKNU 우수연구실(Proud Lab)  논문 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</si>
</sst>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yyyy/mm/dd;@"/>
    <numFmt numFmtId="178" formatCode="0.0_ "/>
  </numFmts>
  <fonts count="28">
    <font>
      <sz val="10"/>
      <name val="Arial"/>
      <family val="2"/>
    </font>
    <font>
      <sz val="8"/>
      <name val="돋움"/>
      <family val="3"/>
      <charset val="129"/>
    </font>
    <font>
      <sz val="11"/>
      <name val="Arial"/>
      <family val="2"/>
    </font>
    <font>
      <b/>
      <sz val="22"/>
      <name val="HY헤드라인M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0"/>
      <name val="맑은 고딕"/>
      <family val="3"/>
      <charset val="129"/>
    </font>
    <font>
      <b/>
      <sz val="10"/>
      <name val="맑은고딕"/>
      <family val="3"/>
      <charset val="129"/>
    </font>
    <font>
      <sz val="10"/>
      <color rgb="FF0206BE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206BE"/>
      <name val="맑은 고딕"/>
      <family val="3"/>
      <charset val="129"/>
      <scheme val="minor"/>
    </font>
    <font>
      <sz val="11"/>
      <color rgb="FF0206BE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</font>
    <font>
      <sz val="10"/>
      <name val="맑은고딕"/>
      <family val="3"/>
      <charset val="129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b/>
      <u/>
      <sz val="10"/>
      <color rgb="FF0000FF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0"/>
      <name val="맑은 고딕"/>
      <family val="2"/>
      <charset val="129"/>
    </font>
    <font>
      <u/>
      <sz val="10"/>
      <color theme="10"/>
      <name val="Arial"/>
      <family val="2"/>
    </font>
    <font>
      <sz val="9"/>
      <color rgb="FF0000FF"/>
      <name val="맑은 고딕"/>
      <family val="3"/>
      <charset val="129"/>
      <scheme val="minor"/>
    </font>
    <font>
      <u/>
      <sz val="9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1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0" fillId="0" borderId="1" xfId="0" applyBorder="1"/>
    <xf numFmtId="0" fontId="0" fillId="0" borderId="12" xfId="0" applyBorder="1"/>
    <xf numFmtId="0" fontId="0" fillId="0" borderId="6" xfId="0" applyBorder="1"/>
    <xf numFmtId="0" fontId="0" fillId="0" borderId="8" xfId="0" applyBorder="1"/>
    <xf numFmtId="0" fontId="13" fillId="0" borderId="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176" fontId="0" fillId="0" borderId="0" xfId="0" applyNumberFormat="1" applyAlignment="1">
      <alignment horizontal="center"/>
    </xf>
    <xf numFmtId="0" fontId="15" fillId="0" borderId="0" xfId="0" applyFont="1"/>
    <xf numFmtId="176" fontId="15" fillId="0" borderId="0" xfId="0" applyNumberFormat="1" applyFont="1" applyAlignment="1">
      <alignment horizontal="center"/>
    </xf>
    <xf numFmtId="0" fontId="15" fillId="0" borderId="1" xfId="0" applyFont="1" applyBorder="1"/>
    <xf numFmtId="176" fontId="15" fillId="0" borderId="1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177" fontId="15" fillId="0" borderId="0" xfId="0" applyNumberFormat="1" applyFont="1"/>
    <xf numFmtId="177" fontId="7" fillId="2" borderId="1" xfId="0" applyNumberFormat="1" applyFont="1" applyFill="1" applyBorder="1" applyAlignment="1">
      <alignment horizontal="center" vertical="center"/>
    </xf>
    <xf numFmtId="177" fontId="0" fillId="0" borderId="0" xfId="0" applyNumberFormat="1"/>
    <xf numFmtId="0" fontId="15" fillId="0" borderId="20" xfId="0" applyFont="1" applyBorder="1" applyAlignment="1">
      <alignment horizontal="center" vertical="center"/>
    </xf>
    <xf numFmtId="0" fontId="15" fillId="0" borderId="19" xfId="0" applyFont="1" applyBorder="1"/>
    <xf numFmtId="176" fontId="15" fillId="0" borderId="19" xfId="0" applyNumberFormat="1" applyFont="1" applyBorder="1" applyAlignment="1">
      <alignment horizontal="center"/>
    </xf>
    <xf numFmtId="177" fontId="15" fillId="0" borderId="1" xfId="0" applyNumberFormat="1" applyFont="1" applyBorder="1" applyAlignment="1">
      <alignment horizontal="center"/>
    </xf>
    <xf numFmtId="0" fontId="16" fillId="2" borderId="5" xfId="0" applyFont="1" applyFill="1" applyBorder="1" applyAlignment="1">
      <alignment horizontal="center" vertical="center"/>
    </xf>
    <xf numFmtId="0" fontId="15" fillId="2" borderId="6" xfId="0" applyFont="1" applyFill="1" applyBorder="1"/>
    <xf numFmtId="176" fontId="15" fillId="2" borderId="6" xfId="0" applyNumberFormat="1" applyFont="1" applyFill="1" applyBorder="1" applyAlignment="1">
      <alignment horizontal="center"/>
    </xf>
    <xf numFmtId="177" fontId="15" fillId="2" borderId="6" xfId="0" applyNumberFormat="1" applyFont="1" applyFill="1" applyBorder="1" applyAlignment="1">
      <alignment horizontal="center"/>
    </xf>
    <xf numFmtId="0" fontId="15" fillId="2" borderId="18" xfId="0" applyFont="1" applyFill="1" applyBorder="1"/>
    <xf numFmtId="0" fontId="15" fillId="0" borderId="24" xfId="0" applyFont="1" applyBorder="1"/>
    <xf numFmtId="0" fontId="15" fillId="2" borderId="25" xfId="0" applyFont="1" applyFill="1" applyBorder="1"/>
    <xf numFmtId="176" fontId="15" fillId="2" borderId="28" xfId="0" applyNumberFormat="1" applyFont="1" applyFill="1" applyBorder="1"/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0" fillId="2" borderId="13" xfId="0" applyFont="1" applyFill="1" applyBorder="1" applyAlignment="1">
      <alignment horizontal="center"/>
    </xf>
    <xf numFmtId="0" fontId="9" fillId="0" borderId="0" xfId="0" applyFont="1"/>
    <xf numFmtId="0" fontId="10" fillId="2" borderId="13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/>
    <xf numFmtId="0" fontId="22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15" xfId="0" applyFont="1" applyBorder="1"/>
    <xf numFmtId="0" fontId="9" fillId="0" borderId="0" xfId="0" applyFont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76" fontId="23" fillId="0" borderId="1" xfId="0" applyNumberFormat="1" applyFont="1" applyBorder="1" applyAlignment="1">
      <alignment horizontal="center" vertical="center"/>
    </xf>
    <xf numFmtId="177" fontId="23" fillId="0" borderId="1" xfId="0" applyNumberFormat="1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76" fontId="9" fillId="0" borderId="27" xfId="0" applyNumberFormat="1" applyFont="1" applyBorder="1"/>
    <xf numFmtId="0" fontId="9" fillId="0" borderId="24" xfId="0" applyFont="1" applyBorder="1"/>
    <xf numFmtId="0" fontId="26" fillId="0" borderId="0" xfId="0" applyFont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177" fontId="26" fillId="0" borderId="1" xfId="0" applyNumberFormat="1" applyFont="1" applyBorder="1" applyAlignment="1">
      <alignment horizontal="center"/>
    </xf>
    <xf numFmtId="178" fontId="2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/>
    <xf numFmtId="0" fontId="24" fillId="0" borderId="1" xfId="0" applyFont="1" applyBorder="1"/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 wrapText="1"/>
    </xf>
    <xf numFmtId="177" fontId="20" fillId="2" borderId="3" xfId="0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7" fillId="0" borderId="12" xfId="1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6" xfId="0" applyNumberFormat="1" applyBorder="1"/>
    <xf numFmtId="0" fontId="20" fillId="2" borderId="16" xfId="0" applyFont="1" applyFill="1" applyBorder="1" applyAlignment="1">
      <alignment horizontal="center" vertical="center"/>
    </xf>
    <xf numFmtId="0" fontId="26" fillId="0" borderId="17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" xfId="0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7" fontId="7" fillId="2" borderId="3" xfId="0" applyNumberFormat="1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0000FF"/>
      <color rgb="FF0206BE"/>
      <color rgb="FFFFFFCC"/>
      <color rgb="FFCCCCFF"/>
      <color rgb="FF45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oi.org/10.1038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14"/>
  <sheetViews>
    <sheetView tabSelected="1" zoomScale="85" zoomScaleNormal="85" workbookViewId="0">
      <selection activeCell="B1" sqref="B1:I1"/>
    </sheetView>
  </sheetViews>
  <sheetFormatPr defaultColWidth="9.140625" defaultRowHeight="20.25" customHeight="1"/>
  <cols>
    <col min="1" max="1" width="2.140625" style="6" customWidth="1"/>
    <col min="2" max="2" width="10.28515625" style="4" bestFit="1" customWidth="1"/>
    <col min="3" max="3" width="24.85546875" style="7" bestFit="1" customWidth="1"/>
    <col min="4" max="5" width="10.28515625" style="4" bestFit="1" customWidth="1"/>
    <col min="6" max="6" width="16.42578125" style="4" bestFit="1" customWidth="1"/>
    <col min="7" max="7" width="18.85546875" style="5" bestFit="1" customWidth="1"/>
    <col min="8" max="8" width="35.7109375" style="1" bestFit="1" customWidth="1"/>
    <col min="9" max="9" width="19.5703125" style="2" bestFit="1" customWidth="1"/>
    <col min="10" max="16384" width="9.140625" style="2"/>
  </cols>
  <sheetData>
    <row r="1" spans="2:9" ht="38.25" customHeight="1" thickBot="1">
      <c r="B1" s="107" t="s">
        <v>108</v>
      </c>
      <c r="C1" s="107"/>
      <c r="D1" s="107"/>
      <c r="E1" s="107"/>
      <c r="F1" s="107"/>
      <c r="G1" s="107"/>
      <c r="H1" s="107"/>
      <c r="I1" s="107"/>
    </row>
    <row r="2" spans="2:9" s="3" customFormat="1" ht="22.5" customHeight="1">
      <c r="B2" s="8" t="s">
        <v>3</v>
      </c>
      <c r="C2" s="12" t="s">
        <v>1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1" t="s">
        <v>33</v>
      </c>
    </row>
    <row r="3" spans="2:9" s="3" customFormat="1" ht="22.5" customHeight="1" thickBot="1">
      <c r="B3" s="14" t="s">
        <v>22</v>
      </c>
      <c r="C3" s="15" t="s">
        <v>14</v>
      </c>
      <c r="D3" s="16" t="s">
        <v>9</v>
      </c>
      <c r="E3" s="16" t="s">
        <v>10</v>
      </c>
      <c r="F3" s="16" t="s">
        <v>11</v>
      </c>
      <c r="G3" s="16" t="s">
        <v>12</v>
      </c>
      <c r="H3" s="13" t="s">
        <v>13</v>
      </c>
      <c r="I3" s="17">
        <v>10</v>
      </c>
    </row>
    <row r="4" spans="2:9" s="1" customFormat="1" ht="20.25" customHeight="1">
      <c r="B4" s="5"/>
      <c r="C4" s="5"/>
      <c r="D4" s="5"/>
      <c r="E4" s="5"/>
      <c r="F4" s="5"/>
      <c r="G4" s="5"/>
    </row>
    <row r="5" spans="2:9" s="1" customFormat="1" ht="20.25" customHeight="1">
      <c r="B5" s="5"/>
      <c r="C5" s="5"/>
      <c r="D5" s="5"/>
      <c r="E5" s="5"/>
      <c r="F5" s="5"/>
      <c r="G5" s="5"/>
    </row>
    <row r="6" spans="2:9" s="1" customFormat="1" ht="20.25" customHeight="1">
      <c r="B6" s="5"/>
      <c r="C6" s="5"/>
      <c r="D6" s="5"/>
      <c r="E6" s="5"/>
      <c r="F6" s="5"/>
      <c r="G6" s="5"/>
    </row>
    <row r="7" spans="2:9" s="1" customFormat="1" ht="20.25" customHeight="1">
      <c r="B7" s="5"/>
      <c r="C7" s="5"/>
      <c r="D7" s="5"/>
      <c r="E7" s="5"/>
      <c r="F7" s="5"/>
      <c r="G7" s="5"/>
    </row>
    <row r="8" spans="2:9" s="1" customFormat="1" ht="20.25" customHeight="1">
      <c r="B8" s="5"/>
      <c r="C8" s="5"/>
      <c r="D8" s="5"/>
      <c r="E8" s="5"/>
      <c r="F8" s="5"/>
      <c r="G8" s="5"/>
    </row>
    <row r="9" spans="2:9" s="1" customFormat="1" ht="20.25" customHeight="1">
      <c r="B9" s="5"/>
      <c r="C9" s="5"/>
      <c r="D9" s="5"/>
      <c r="E9" s="5"/>
      <c r="F9" s="5"/>
      <c r="G9" s="5"/>
    </row>
    <row r="10" spans="2:9" s="1" customFormat="1" ht="20.25" customHeight="1">
      <c r="B10" s="5"/>
      <c r="C10" s="5"/>
      <c r="D10" s="5"/>
      <c r="E10" s="5"/>
      <c r="F10" s="5"/>
      <c r="G10" s="5"/>
    </row>
    <row r="11" spans="2:9" s="1" customFormat="1" ht="20.25" customHeight="1">
      <c r="B11" s="5"/>
      <c r="C11" s="5"/>
      <c r="D11" s="5"/>
      <c r="E11" s="5"/>
      <c r="F11" s="5"/>
      <c r="G11" s="5"/>
    </row>
    <row r="12" spans="2:9" s="1" customFormat="1" ht="20.25" customHeight="1">
      <c r="B12" s="5"/>
      <c r="C12" s="5"/>
      <c r="D12" s="5"/>
      <c r="E12" s="5"/>
      <c r="F12" s="5"/>
      <c r="G12" s="5"/>
    </row>
    <row r="13" spans="2:9" s="1" customFormat="1" ht="20.25" customHeight="1">
      <c r="B13" s="5"/>
      <c r="C13" s="5"/>
      <c r="D13" s="5"/>
      <c r="E13" s="5"/>
      <c r="F13" s="5"/>
      <c r="G13" s="5"/>
    </row>
    <row r="14" spans="2:9" s="1" customFormat="1" ht="20.25" customHeight="1">
      <c r="B14" s="5"/>
      <c r="C14" s="5"/>
      <c r="D14" s="5"/>
      <c r="E14" s="5"/>
      <c r="F14" s="5"/>
      <c r="G14" s="5"/>
    </row>
  </sheetData>
  <mergeCells count="1">
    <mergeCell ref="B1:I1"/>
  </mergeCells>
  <phoneticPr fontId="1" type="noConversion"/>
  <printOptions horizontalCentered="1"/>
  <pageMargins left="0" right="0" top="0.6692913385826772" bottom="0.51181102362204722" header="0.31496062992125984" footer="0.31496062992125984"/>
  <pageSetup paperSize="9" scale="9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3853A9-37AC-47A4-845B-13E1EA99173F}">
          <x14:formula1>
            <xm:f>참고!$B$2:$B$5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3C27D-A8A8-45BD-9B90-B87771C1F1C2}">
  <sheetPr>
    <tabColor rgb="FF4502BE"/>
  </sheetPr>
  <dimension ref="B1:K20"/>
  <sheetViews>
    <sheetView workbookViewId="0">
      <selection activeCell="E34" sqref="E34"/>
    </sheetView>
  </sheetViews>
  <sheetFormatPr defaultRowHeight="12.75"/>
  <cols>
    <col min="1" max="1" width="2.85546875" customWidth="1"/>
    <col min="2" max="2" width="7.85546875" customWidth="1"/>
    <col min="3" max="3" width="36.140625" bestFit="1" customWidth="1"/>
    <col min="4" max="4" width="12.28515625" bestFit="1" customWidth="1"/>
    <col min="5" max="5" width="34.42578125" customWidth="1"/>
    <col min="6" max="6" width="23.85546875" customWidth="1"/>
    <col min="7" max="7" width="15.42578125" customWidth="1"/>
    <col min="10" max="10" width="30.28515625" customWidth="1"/>
    <col min="11" max="11" width="47" bestFit="1" customWidth="1"/>
  </cols>
  <sheetData>
    <row r="1" spans="2:11" ht="45.75" customHeight="1" thickBot="1">
      <c r="B1" s="108" t="s">
        <v>107</v>
      </c>
      <c r="C1" s="108"/>
      <c r="D1" s="108"/>
      <c r="E1" s="108"/>
      <c r="F1" s="108"/>
      <c r="G1" s="108"/>
      <c r="H1" s="108"/>
      <c r="I1" s="108"/>
      <c r="J1" s="108"/>
      <c r="K1" s="108"/>
    </row>
    <row r="2" spans="2:11" ht="13.5">
      <c r="B2" s="54" t="s">
        <v>2</v>
      </c>
      <c r="C2" s="55" t="s">
        <v>34</v>
      </c>
      <c r="D2" s="55" t="s">
        <v>15</v>
      </c>
      <c r="E2" s="55" t="s">
        <v>16</v>
      </c>
      <c r="F2" s="55" t="s">
        <v>17</v>
      </c>
      <c r="G2" s="55" t="s">
        <v>18</v>
      </c>
      <c r="H2" s="56" t="s">
        <v>21</v>
      </c>
      <c r="I2" s="57" t="s">
        <v>37</v>
      </c>
      <c r="J2" s="57" t="s">
        <v>35</v>
      </c>
      <c r="K2" s="58" t="s">
        <v>36</v>
      </c>
    </row>
    <row r="3" spans="2:11" ht="16.5">
      <c r="B3" s="19">
        <v>1</v>
      </c>
      <c r="C3" s="22" t="s">
        <v>103</v>
      </c>
      <c r="D3" s="23">
        <v>202511111</v>
      </c>
      <c r="E3" s="22" t="s">
        <v>19</v>
      </c>
      <c r="F3" s="22" t="s">
        <v>30</v>
      </c>
      <c r="G3" s="22" t="s">
        <v>12</v>
      </c>
      <c r="H3" s="24" t="s">
        <v>20</v>
      </c>
      <c r="I3" s="27"/>
      <c r="J3" s="27"/>
      <c r="K3" s="32" t="s">
        <v>39</v>
      </c>
    </row>
    <row r="4" spans="2:11" ht="13.5">
      <c r="B4" s="19">
        <v>2</v>
      </c>
      <c r="C4" s="18"/>
      <c r="D4" s="18"/>
      <c r="E4" s="31" t="s">
        <v>38</v>
      </c>
      <c r="F4" s="18"/>
      <c r="G4" s="18"/>
      <c r="H4" s="25"/>
      <c r="I4" s="27"/>
      <c r="J4" s="27"/>
      <c r="K4" s="28"/>
    </row>
    <row r="5" spans="2:11" ht="13.5">
      <c r="B5" s="19">
        <v>3</v>
      </c>
      <c r="C5" s="18"/>
      <c r="D5" s="18"/>
      <c r="E5" s="18"/>
      <c r="F5" s="18"/>
      <c r="G5" s="18"/>
      <c r="H5" s="25"/>
      <c r="I5" s="27"/>
      <c r="J5" s="27"/>
      <c r="K5" s="28"/>
    </row>
    <row r="6" spans="2:11" ht="13.5">
      <c r="B6" s="19">
        <v>4</v>
      </c>
      <c r="C6" s="18"/>
      <c r="D6" s="18"/>
      <c r="E6" s="18"/>
      <c r="F6" s="18"/>
      <c r="G6" s="18"/>
      <c r="H6" s="25"/>
      <c r="I6" s="27"/>
      <c r="J6" s="27"/>
      <c r="K6" s="28"/>
    </row>
    <row r="7" spans="2:11" ht="13.5">
      <c r="B7" s="19">
        <v>5</v>
      </c>
      <c r="C7" s="18"/>
      <c r="D7" s="18"/>
      <c r="E7" s="18"/>
      <c r="F7" s="18"/>
      <c r="G7" s="18"/>
      <c r="H7" s="25"/>
      <c r="I7" s="27"/>
      <c r="J7" s="27"/>
      <c r="K7" s="28"/>
    </row>
    <row r="8" spans="2:11" ht="13.5">
      <c r="B8" s="19">
        <v>6</v>
      </c>
      <c r="C8" s="18"/>
      <c r="D8" s="18"/>
      <c r="E8" s="18"/>
      <c r="F8" s="18"/>
      <c r="G8" s="18"/>
      <c r="H8" s="25"/>
      <c r="I8" s="27"/>
      <c r="J8" s="27"/>
      <c r="K8" s="28"/>
    </row>
    <row r="9" spans="2:11" ht="13.5">
      <c r="B9" s="19">
        <v>7</v>
      </c>
      <c r="C9" s="18"/>
      <c r="D9" s="18"/>
      <c r="E9" s="18"/>
      <c r="F9" s="18"/>
      <c r="G9" s="18"/>
      <c r="H9" s="25"/>
      <c r="I9" s="27"/>
      <c r="J9" s="27"/>
      <c r="K9" s="28"/>
    </row>
    <row r="10" spans="2:11" ht="13.5">
      <c r="B10" s="19">
        <v>8</v>
      </c>
      <c r="C10" s="18"/>
      <c r="D10" s="18"/>
      <c r="E10" s="18"/>
      <c r="F10" s="18"/>
      <c r="G10" s="18"/>
      <c r="H10" s="25"/>
      <c r="I10" s="27"/>
      <c r="J10" s="27"/>
      <c r="K10" s="28"/>
    </row>
    <row r="11" spans="2:11" ht="13.5">
      <c r="B11" s="19">
        <v>9</v>
      </c>
      <c r="C11" s="18"/>
      <c r="D11" s="18"/>
      <c r="E11" s="18"/>
      <c r="F11" s="18"/>
      <c r="G11" s="18"/>
      <c r="H11" s="25"/>
      <c r="I11" s="27"/>
      <c r="J11" s="27"/>
      <c r="K11" s="28"/>
    </row>
    <row r="12" spans="2:11" ht="13.5">
      <c r="B12" s="19">
        <v>10</v>
      </c>
      <c r="C12" s="18"/>
      <c r="D12" s="18"/>
      <c r="E12" s="18"/>
      <c r="F12" s="18"/>
      <c r="G12" s="18"/>
      <c r="H12" s="25"/>
      <c r="I12" s="27"/>
      <c r="J12" s="27"/>
      <c r="K12" s="28"/>
    </row>
    <row r="13" spans="2:11" ht="13.5">
      <c r="B13" s="19">
        <v>11</v>
      </c>
      <c r="C13" s="18"/>
      <c r="D13" s="18"/>
      <c r="E13" s="18"/>
      <c r="F13" s="18"/>
      <c r="G13" s="18"/>
      <c r="H13" s="25"/>
      <c r="I13" s="27"/>
      <c r="J13" s="27"/>
      <c r="K13" s="28"/>
    </row>
    <row r="14" spans="2:11" ht="13.5">
      <c r="B14" s="19">
        <v>12</v>
      </c>
      <c r="C14" s="18"/>
      <c r="D14" s="18"/>
      <c r="E14" s="18"/>
      <c r="F14" s="18"/>
      <c r="G14" s="18"/>
      <c r="H14" s="25"/>
      <c r="I14" s="27"/>
      <c r="J14" s="27"/>
      <c r="K14" s="28"/>
    </row>
    <row r="15" spans="2:11" ht="13.5">
      <c r="B15" s="19">
        <v>13</v>
      </c>
      <c r="C15" s="18"/>
      <c r="D15" s="18"/>
      <c r="E15" s="18"/>
      <c r="F15" s="18"/>
      <c r="G15" s="18"/>
      <c r="H15" s="25"/>
      <c r="I15" s="27"/>
      <c r="J15" s="27"/>
      <c r="K15" s="28"/>
    </row>
    <row r="16" spans="2:11" ht="13.5">
      <c r="B16" s="19">
        <v>14</v>
      </c>
      <c r="C16" s="18"/>
      <c r="D16" s="18"/>
      <c r="E16" s="18"/>
      <c r="F16" s="18"/>
      <c r="G16" s="18"/>
      <c r="H16" s="25"/>
      <c r="I16" s="27"/>
      <c r="J16" s="27"/>
      <c r="K16" s="28"/>
    </row>
    <row r="17" spans="2:11" ht="13.5">
      <c r="B17" s="19">
        <v>15</v>
      </c>
      <c r="C17" s="18"/>
      <c r="D17" s="18"/>
      <c r="E17" s="18"/>
      <c r="F17" s="18"/>
      <c r="G17" s="18"/>
      <c r="H17" s="25"/>
      <c r="I17" s="27"/>
      <c r="J17" s="27"/>
      <c r="K17" s="28"/>
    </row>
    <row r="18" spans="2:11" ht="13.5">
      <c r="B18" s="19">
        <v>16</v>
      </c>
      <c r="C18" s="18"/>
      <c r="D18" s="18"/>
      <c r="E18" s="18"/>
      <c r="F18" s="18"/>
      <c r="G18" s="18"/>
      <c r="H18" s="25"/>
      <c r="I18" s="27"/>
      <c r="J18" s="27"/>
      <c r="K18" s="28"/>
    </row>
    <row r="19" spans="2:11" ht="13.5">
      <c r="B19" s="19">
        <v>17</v>
      </c>
      <c r="C19" s="18"/>
      <c r="D19" s="18"/>
      <c r="E19" s="18"/>
      <c r="F19" s="18"/>
      <c r="G19" s="18"/>
      <c r="H19" s="25"/>
      <c r="I19" s="27"/>
      <c r="J19" s="27"/>
      <c r="K19" s="28"/>
    </row>
    <row r="20" spans="2:11" ht="14.25" thickBot="1">
      <c r="B20" s="20">
        <v>18</v>
      </c>
      <c r="C20" s="21"/>
      <c r="D20" s="21"/>
      <c r="E20" s="21"/>
      <c r="F20" s="21"/>
      <c r="G20" s="21"/>
      <c r="H20" s="26"/>
      <c r="I20" s="29"/>
      <c r="J20" s="29"/>
      <c r="K20" s="30"/>
    </row>
  </sheetData>
  <mergeCells count="1">
    <mergeCell ref="B1:K1"/>
  </mergeCells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7263C3-B509-4B32-879A-7463C8D0B3F9}">
          <x14:formula1>
            <xm:f>참고!$D$2:$D$5</xm:f>
          </x14:formula1>
          <xm:sqref>F3</xm:sqref>
        </x14:dataValidation>
        <x14:dataValidation type="list" allowBlank="1" showInputMessage="1" showErrorMessage="1" xr:uid="{77C05E92-A91B-4C72-B5CF-0D079240F21B}">
          <x14:formula1>
            <xm:f>참고!$F$2:$F$3</xm:f>
          </x14:formula1>
          <xm:sqref>H3:H20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BCF8E-F148-4152-A962-C69277F3299F}">
  <dimension ref="B1:M46"/>
  <sheetViews>
    <sheetView zoomScaleNormal="100" workbookViewId="0">
      <selection activeCell="B1" sqref="B1:M1"/>
    </sheetView>
  </sheetViews>
  <sheetFormatPr defaultRowHeight="12.75"/>
  <cols>
    <col min="1" max="1" width="1.7109375" customWidth="1"/>
    <col min="2" max="2" width="6" bestFit="1" customWidth="1"/>
    <col min="3" max="3" width="12.7109375" bestFit="1" customWidth="1"/>
    <col min="4" max="4" width="22" bestFit="1" customWidth="1"/>
    <col min="5" max="5" width="14.140625" bestFit="1" customWidth="1"/>
    <col min="6" max="6" width="10.28515625" bestFit="1" customWidth="1"/>
    <col min="7" max="7" width="12.7109375" bestFit="1" customWidth="1"/>
    <col min="8" max="8" width="19" style="33" bestFit="1" customWidth="1"/>
    <col min="9" max="9" width="12.85546875" style="41" bestFit="1" customWidth="1"/>
    <col min="10" max="10" width="14.85546875" style="41" bestFit="1" customWidth="1"/>
    <col min="11" max="11" width="15" bestFit="1" customWidth="1"/>
    <col min="12" max="12" width="17.5703125" bestFit="1" customWidth="1"/>
  </cols>
  <sheetData>
    <row r="1" spans="2:13" ht="27">
      <c r="B1" s="107" t="s">
        <v>109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2:13" s="34" customFormat="1" thickBot="1">
      <c r="H2" s="35"/>
      <c r="I2" s="39"/>
      <c r="J2" s="39"/>
    </row>
    <row r="3" spans="2:13" s="34" customFormat="1" ht="12">
      <c r="B3" s="115" t="s">
        <v>2</v>
      </c>
      <c r="C3" s="117" t="s">
        <v>51</v>
      </c>
      <c r="D3" s="117" t="s">
        <v>40</v>
      </c>
      <c r="E3" s="117" t="s">
        <v>41</v>
      </c>
      <c r="F3" s="117" t="s">
        <v>42</v>
      </c>
      <c r="G3" s="117" t="s">
        <v>43</v>
      </c>
      <c r="H3" s="119" t="s">
        <v>50</v>
      </c>
      <c r="I3" s="121" t="s">
        <v>53</v>
      </c>
      <c r="J3" s="121"/>
      <c r="K3" s="109" t="s">
        <v>87</v>
      </c>
      <c r="L3" s="111" t="s">
        <v>54</v>
      </c>
      <c r="M3" s="113" t="s">
        <v>0</v>
      </c>
    </row>
    <row r="4" spans="2:13" s="34" customFormat="1" ht="12">
      <c r="B4" s="116"/>
      <c r="C4" s="118"/>
      <c r="D4" s="118"/>
      <c r="E4" s="118"/>
      <c r="F4" s="118"/>
      <c r="G4" s="118"/>
      <c r="H4" s="120"/>
      <c r="I4" s="40" t="s">
        <v>44</v>
      </c>
      <c r="J4" s="40" t="s">
        <v>45</v>
      </c>
      <c r="K4" s="110"/>
      <c r="L4" s="112"/>
      <c r="M4" s="114"/>
    </row>
    <row r="5" spans="2:13" s="34" customFormat="1" ht="13.5">
      <c r="B5" s="75">
        <v>1</v>
      </c>
      <c r="C5" s="76" t="s">
        <v>49</v>
      </c>
      <c r="D5" s="76" t="s">
        <v>46</v>
      </c>
      <c r="E5" s="76" t="s">
        <v>47</v>
      </c>
      <c r="F5" s="76" t="s">
        <v>48</v>
      </c>
      <c r="G5" s="76" t="s">
        <v>52</v>
      </c>
      <c r="H5" s="77">
        <v>100000000</v>
      </c>
      <c r="I5" s="78">
        <v>46235</v>
      </c>
      <c r="J5" s="78">
        <v>46264</v>
      </c>
      <c r="K5" s="79">
        <f>MAX(0, MIN(J5, DATE(2026,8,31))-MAX(I5, DATE(2025,9,1))+1)</f>
        <v>30</v>
      </c>
      <c r="L5" s="80">
        <f>H5*(K5/365)</f>
        <v>8219178.0821917802</v>
      </c>
      <c r="M5" s="81"/>
    </row>
    <row r="6" spans="2:13" s="34" customFormat="1" ht="13.5">
      <c r="B6" s="38">
        <v>2</v>
      </c>
      <c r="C6" s="36"/>
      <c r="D6" s="36"/>
      <c r="E6" s="36"/>
      <c r="F6" s="36"/>
      <c r="G6" s="36"/>
      <c r="H6" s="37"/>
      <c r="I6" s="45"/>
      <c r="J6" s="45"/>
      <c r="K6" s="79">
        <f t="shared" ref="K6:K14" si="0">MAX(0, MIN(J6, DATE(2025,8,31))-MAX(I6, DATE(2024,9,1))+1)</f>
        <v>365</v>
      </c>
      <c r="L6" s="80">
        <f t="shared" ref="L6:L14" si="1">H6*(K6/365)</f>
        <v>0</v>
      </c>
      <c r="M6" s="51"/>
    </row>
    <row r="7" spans="2:13" s="34" customFormat="1" ht="13.5">
      <c r="B7" s="38">
        <v>3</v>
      </c>
      <c r="C7" s="36"/>
      <c r="D7" s="36"/>
      <c r="E7" s="36"/>
      <c r="F7" s="36"/>
      <c r="G7" s="36"/>
      <c r="H7" s="37"/>
      <c r="I7" s="45"/>
      <c r="J7" s="45"/>
      <c r="K7" s="79">
        <f t="shared" si="0"/>
        <v>365</v>
      </c>
      <c r="L7" s="80">
        <f t="shared" si="1"/>
        <v>0</v>
      </c>
      <c r="M7" s="51"/>
    </row>
    <row r="8" spans="2:13" s="34" customFormat="1" ht="13.5">
      <c r="B8" s="38">
        <v>4</v>
      </c>
      <c r="C8" s="36"/>
      <c r="D8" s="36"/>
      <c r="E8" s="36"/>
      <c r="F8" s="36"/>
      <c r="G8" s="36"/>
      <c r="H8" s="37"/>
      <c r="I8" s="45"/>
      <c r="J8" s="45"/>
      <c r="K8" s="79">
        <f t="shared" si="0"/>
        <v>365</v>
      </c>
      <c r="L8" s="80">
        <f t="shared" si="1"/>
        <v>0</v>
      </c>
      <c r="M8" s="51"/>
    </row>
    <row r="9" spans="2:13" s="34" customFormat="1" ht="13.5">
      <c r="B9" s="38">
        <v>5</v>
      </c>
      <c r="C9" s="36"/>
      <c r="D9" s="36"/>
      <c r="E9" s="36"/>
      <c r="F9" s="36"/>
      <c r="G9" s="36"/>
      <c r="H9" s="37"/>
      <c r="I9" s="45"/>
      <c r="J9" s="45"/>
      <c r="K9" s="79">
        <f t="shared" si="0"/>
        <v>365</v>
      </c>
      <c r="L9" s="80">
        <f t="shared" si="1"/>
        <v>0</v>
      </c>
      <c r="M9" s="51"/>
    </row>
    <row r="10" spans="2:13" s="34" customFormat="1" ht="13.5">
      <c r="B10" s="38">
        <v>6</v>
      </c>
      <c r="C10" s="36"/>
      <c r="D10" s="36"/>
      <c r="E10" s="36"/>
      <c r="F10" s="36"/>
      <c r="G10" s="36"/>
      <c r="H10" s="37"/>
      <c r="I10" s="45"/>
      <c r="J10" s="45"/>
      <c r="K10" s="79">
        <f t="shared" si="0"/>
        <v>365</v>
      </c>
      <c r="L10" s="80">
        <f t="shared" si="1"/>
        <v>0</v>
      </c>
      <c r="M10" s="51"/>
    </row>
    <row r="11" spans="2:13" s="34" customFormat="1" ht="13.5">
      <c r="B11" s="38">
        <v>7</v>
      </c>
      <c r="C11" s="36"/>
      <c r="D11" s="36"/>
      <c r="E11" s="36"/>
      <c r="F11" s="36"/>
      <c r="G11" s="36"/>
      <c r="H11" s="37"/>
      <c r="I11" s="45"/>
      <c r="J11" s="45"/>
      <c r="K11" s="79">
        <f t="shared" si="0"/>
        <v>365</v>
      </c>
      <c r="L11" s="80">
        <f t="shared" si="1"/>
        <v>0</v>
      </c>
      <c r="M11" s="51"/>
    </row>
    <row r="12" spans="2:13" s="34" customFormat="1" ht="13.5">
      <c r="B12" s="38">
        <v>8</v>
      </c>
      <c r="C12" s="36"/>
      <c r="D12" s="36"/>
      <c r="E12" s="36"/>
      <c r="F12" s="36"/>
      <c r="G12" s="36"/>
      <c r="H12" s="37"/>
      <c r="I12" s="45"/>
      <c r="J12" s="45"/>
      <c r="K12" s="79">
        <f t="shared" si="0"/>
        <v>365</v>
      </c>
      <c r="L12" s="80">
        <f t="shared" si="1"/>
        <v>0</v>
      </c>
      <c r="M12" s="51"/>
    </row>
    <row r="13" spans="2:13" s="34" customFormat="1" ht="13.5">
      <c r="B13" s="38">
        <v>9</v>
      </c>
      <c r="C13" s="36"/>
      <c r="D13" s="36"/>
      <c r="E13" s="36"/>
      <c r="F13" s="36"/>
      <c r="G13" s="36"/>
      <c r="H13" s="37"/>
      <c r="I13" s="45"/>
      <c r="J13" s="45"/>
      <c r="K13" s="79">
        <f t="shared" si="0"/>
        <v>365</v>
      </c>
      <c r="L13" s="80">
        <f t="shared" si="1"/>
        <v>0</v>
      </c>
      <c r="M13" s="51"/>
    </row>
    <row r="14" spans="2:13" s="34" customFormat="1" ht="13.5">
      <c r="B14" s="42">
        <v>10</v>
      </c>
      <c r="C14" s="43"/>
      <c r="D14" s="43"/>
      <c r="E14" s="43"/>
      <c r="F14" s="43"/>
      <c r="G14" s="43"/>
      <c r="H14" s="44"/>
      <c r="I14" s="45"/>
      <c r="J14" s="45"/>
      <c r="K14" s="79">
        <f t="shared" si="0"/>
        <v>365</v>
      </c>
      <c r="L14" s="80">
        <f t="shared" si="1"/>
        <v>0</v>
      </c>
      <c r="M14" s="51"/>
    </row>
    <row r="15" spans="2:13" s="34" customFormat="1" thickBot="1">
      <c r="B15" s="46" t="s">
        <v>55</v>
      </c>
      <c r="C15" s="47"/>
      <c r="D15" s="47"/>
      <c r="E15" s="47"/>
      <c r="F15" s="47"/>
      <c r="G15" s="47"/>
      <c r="H15" s="48"/>
      <c r="I15" s="49"/>
      <c r="J15" s="49"/>
      <c r="K15" s="50"/>
      <c r="L15" s="53">
        <f>SUM(L5:L14)</f>
        <v>8219178.0821917802</v>
      </c>
      <c r="M15" s="52"/>
    </row>
    <row r="16" spans="2:13" s="34" customFormat="1" ht="12">
      <c r="H16" s="35"/>
      <c r="I16" s="39"/>
      <c r="J16" s="39"/>
    </row>
    <row r="17" spans="8:10" s="34" customFormat="1" ht="12">
      <c r="H17" s="35"/>
      <c r="I17" s="39"/>
      <c r="J17" s="39"/>
    </row>
    <row r="18" spans="8:10" s="34" customFormat="1" ht="12">
      <c r="H18" s="35"/>
      <c r="I18" s="39"/>
      <c r="J18" s="39"/>
    </row>
    <row r="19" spans="8:10" s="34" customFormat="1" ht="12">
      <c r="H19" s="35"/>
      <c r="I19" s="39"/>
      <c r="J19" s="39"/>
    </row>
    <row r="20" spans="8:10" s="34" customFormat="1" ht="12">
      <c r="H20" s="35"/>
      <c r="I20" s="39"/>
      <c r="J20" s="39"/>
    </row>
    <row r="21" spans="8:10" s="34" customFormat="1" ht="12">
      <c r="H21" s="35"/>
      <c r="I21" s="39"/>
      <c r="J21" s="39"/>
    </row>
    <row r="22" spans="8:10" s="34" customFormat="1" ht="12">
      <c r="H22" s="35"/>
      <c r="I22" s="39"/>
      <c r="J22" s="39"/>
    </row>
    <row r="23" spans="8:10" s="34" customFormat="1" ht="12">
      <c r="H23" s="35"/>
      <c r="I23" s="39"/>
      <c r="J23" s="39"/>
    </row>
    <row r="24" spans="8:10" s="34" customFormat="1" ht="12">
      <c r="H24" s="35"/>
      <c r="I24" s="39"/>
      <c r="J24" s="39"/>
    </row>
    <row r="25" spans="8:10" s="34" customFormat="1" ht="12">
      <c r="H25" s="35"/>
      <c r="I25" s="39"/>
      <c r="J25" s="39"/>
    </row>
    <row r="26" spans="8:10" s="34" customFormat="1" ht="12">
      <c r="H26" s="35"/>
      <c r="I26" s="39"/>
      <c r="J26" s="39"/>
    </row>
    <row r="27" spans="8:10" s="34" customFormat="1" ht="12">
      <c r="H27" s="35"/>
      <c r="I27" s="39"/>
      <c r="J27" s="39"/>
    </row>
    <row r="28" spans="8:10" s="34" customFormat="1" ht="12">
      <c r="H28" s="35"/>
      <c r="I28" s="39"/>
      <c r="J28" s="39"/>
    </row>
    <row r="29" spans="8:10" s="34" customFormat="1" ht="12">
      <c r="H29" s="35"/>
      <c r="I29" s="39"/>
      <c r="J29" s="39"/>
    </row>
    <row r="30" spans="8:10" s="34" customFormat="1" ht="12">
      <c r="H30" s="35"/>
      <c r="I30" s="39"/>
      <c r="J30" s="39"/>
    </row>
    <row r="31" spans="8:10" s="34" customFormat="1" ht="12">
      <c r="H31" s="35"/>
      <c r="I31" s="39"/>
      <c r="J31" s="39"/>
    </row>
    <row r="32" spans="8:10" s="34" customFormat="1" ht="12">
      <c r="H32" s="35"/>
      <c r="I32" s="39"/>
      <c r="J32" s="39"/>
    </row>
    <row r="33" spans="8:10" s="34" customFormat="1" ht="12">
      <c r="H33" s="35"/>
      <c r="I33" s="39"/>
      <c r="J33" s="39"/>
    </row>
    <row r="34" spans="8:10" s="34" customFormat="1" ht="12">
      <c r="H34" s="35"/>
      <c r="I34" s="39"/>
      <c r="J34" s="39"/>
    </row>
    <row r="35" spans="8:10" s="34" customFormat="1" ht="12">
      <c r="H35" s="35"/>
      <c r="I35" s="39"/>
      <c r="J35" s="39"/>
    </row>
    <row r="36" spans="8:10" s="34" customFormat="1" ht="12">
      <c r="H36" s="35"/>
      <c r="I36" s="39"/>
      <c r="J36" s="39"/>
    </row>
    <row r="37" spans="8:10" s="34" customFormat="1" ht="12">
      <c r="H37" s="35"/>
      <c r="I37" s="39"/>
      <c r="J37" s="39"/>
    </row>
    <row r="38" spans="8:10" s="34" customFormat="1" ht="12">
      <c r="H38" s="35"/>
      <c r="I38" s="39"/>
      <c r="J38" s="39"/>
    </row>
    <row r="39" spans="8:10" s="34" customFormat="1" ht="12">
      <c r="H39" s="35"/>
      <c r="I39" s="39"/>
      <c r="J39" s="39"/>
    </row>
    <row r="40" spans="8:10" s="34" customFormat="1" ht="12">
      <c r="H40" s="35"/>
      <c r="I40" s="39"/>
      <c r="J40" s="39"/>
    </row>
    <row r="41" spans="8:10" s="34" customFormat="1" ht="12">
      <c r="H41" s="35"/>
      <c r="I41" s="39"/>
      <c r="J41" s="39"/>
    </row>
    <row r="42" spans="8:10" s="34" customFormat="1" ht="12">
      <c r="H42" s="35"/>
      <c r="I42" s="39"/>
      <c r="J42" s="39"/>
    </row>
    <row r="43" spans="8:10" s="34" customFormat="1" ht="12">
      <c r="H43" s="35"/>
      <c r="I43" s="39"/>
      <c r="J43" s="39"/>
    </row>
    <row r="44" spans="8:10" s="34" customFormat="1" ht="12">
      <c r="H44" s="35"/>
      <c r="I44" s="39"/>
      <c r="J44" s="39"/>
    </row>
    <row r="45" spans="8:10" s="34" customFormat="1" ht="12">
      <c r="H45" s="35"/>
      <c r="I45" s="39"/>
      <c r="J45" s="39"/>
    </row>
    <row r="46" spans="8:10" s="34" customFormat="1" ht="12">
      <c r="H46" s="35"/>
      <c r="I46" s="39"/>
      <c r="J46" s="39"/>
    </row>
  </sheetData>
  <mergeCells count="12">
    <mergeCell ref="K3:K4"/>
    <mergeCell ref="L3:L4"/>
    <mergeCell ref="M3:M4"/>
    <mergeCell ref="B1:M1"/>
    <mergeCell ref="B3:B4"/>
    <mergeCell ref="D3:D4"/>
    <mergeCell ref="E3:E4"/>
    <mergeCell ref="F3:F4"/>
    <mergeCell ref="G3:G4"/>
    <mergeCell ref="H3:H4"/>
    <mergeCell ref="I3:J3"/>
    <mergeCell ref="C3:C4"/>
  </mergeCells>
  <phoneticPr fontId="1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86F39-D4C6-44F3-9E8C-7A6F1C634A8A}">
  <dimension ref="B1:T23"/>
  <sheetViews>
    <sheetView zoomScaleNormal="100" workbookViewId="0"/>
  </sheetViews>
  <sheetFormatPr defaultRowHeight="12.75"/>
  <cols>
    <col min="1" max="1" width="4.140625" customWidth="1"/>
    <col min="2" max="2" width="5.5703125" style="1" bestFit="1" customWidth="1"/>
    <col min="3" max="3" width="7.28515625" style="1" bestFit="1" customWidth="1"/>
    <col min="4" max="4" width="29.7109375" customWidth="1"/>
    <col min="5" max="5" width="31.5703125" bestFit="1" customWidth="1"/>
    <col min="6" max="6" width="22.28515625" customWidth="1"/>
    <col min="7" max="7" width="17.7109375" bestFit="1" customWidth="1"/>
    <col min="8" max="8" width="24" customWidth="1"/>
    <col min="9" max="9" width="17.140625" customWidth="1"/>
    <col min="10" max="10" width="11.28515625" style="41" bestFit="1" customWidth="1"/>
    <col min="11" max="11" width="10.28515625" bestFit="1" customWidth="1"/>
    <col min="12" max="12" width="10.28515625" customWidth="1"/>
    <col min="13" max="13" width="25.7109375" bestFit="1" customWidth="1"/>
    <col min="14" max="14" width="16.42578125" customWidth="1"/>
    <col min="15" max="16" width="8.28515625" customWidth="1"/>
    <col min="17" max="17" width="25.5703125" bestFit="1" customWidth="1"/>
    <col min="18" max="18" width="12.42578125" bestFit="1" customWidth="1"/>
    <col min="19" max="19" width="39.85546875" bestFit="1" customWidth="1"/>
  </cols>
  <sheetData>
    <row r="1" spans="2:20" ht="27">
      <c r="B1" s="107" t="s">
        <v>110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</row>
    <row r="2" spans="2:20" ht="13.5" thickBot="1"/>
    <row r="3" spans="2:20" s="59" customFormat="1" ht="13.5">
      <c r="B3" s="90" t="s">
        <v>2</v>
      </c>
      <c r="C3" s="91" t="s">
        <v>79</v>
      </c>
      <c r="D3" s="92" t="s">
        <v>56</v>
      </c>
      <c r="E3" s="92" t="s">
        <v>65</v>
      </c>
      <c r="F3" s="92" t="s">
        <v>105</v>
      </c>
      <c r="G3" s="92" t="s">
        <v>104</v>
      </c>
      <c r="H3" s="92" t="s">
        <v>57</v>
      </c>
      <c r="I3" s="92" t="s">
        <v>99</v>
      </c>
      <c r="J3" s="93" t="s">
        <v>58</v>
      </c>
      <c r="K3" s="92" t="s">
        <v>90</v>
      </c>
      <c r="L3" s="92" t="s">
        <v>106</v>
      </c>
      <c r="M3" s="93" t="s">
        <v>91</v>
      </c>
      <c r="N3" s="92" t="s">
        <v>88</v>
      </c>
      <c r="O3" s="92" t="s">
        <v>89</v>
      </c>
      <c r="P3" s="92" t="s">
        <v>93</v>
      </c>
      <c r="Q3" s="94" t="s">
        <v>59</v>
      </c>
      <c r="R3" s="102" t="s">
        <v>98</v>
      </c>
      <c r="S3" s="95" t="s">
        <v>94</v>
      </c>
    </row>
    <row r="4" spans="2:20" s="82" customFormat="1" ht="12">
      <c r="B4" s="96">
        <v>1</v>
      </c>
      <c r="C4" s="83" t="s">
        <v>49</v>
      </c>
      <c r="D4" s="84"/>
      <c r="E4" s="83" t="s">
        <v>95</v>
      </c>
      <c r="F4" s="84" t="s">
        <v>101</v>
      </c>
      <c r="G4" s="84" t="s">
        <v>96</v>
      </c>
      <c r="H4" s="84" t="s">
        <v>78</v>
      </c>
      <c r="I4" s="84"/>
      <c r="J4" s="85">
        <v>45899</v>
      </c>
      <c r="K4" s="84" t="s">
        <v>97</v>
      </c>
      <c r="L4" s="84"/>
      <c r="M4" s="83" t="s">
        <v>92</v>
      </c>
      <c r="N4" s="84">
        <v>175</v>
      </c>
      <c r="O4" s="84">
        <v>8</v>
      </c>
      <c r="P4" s="86">
        <f>O4/N4*100</f>
        <v>4.5714285714285712</v>
      </c>
      <c r="Q4" s="84" t="s">
        <v>81</v>
      </c>
      <c r="R4" s="103"/>
      <c r="S4" s="97" t="s">
        <v>100</v>
      </c>
    </row>
    <row r="5" spans="2:20">
      <c r="B5" s="98"/>
      <c r="C5" s="87"/>
      <c r="D5" s="27"/>
      <c r="E5" s="27"/>
      <c r="F5" s="27"/>
      <c r="G5" s="27"/>
      <c r="H5" s="27"/>
      <c r="I5" s="27"/>
      <c r="J5" s="88"/>
      <c r="K5" s="27"/>
      <c r="L5" s="27"/>
      <c r="M5" s="27"/>
      <c r="N5" s="27"/>
      <c r="O5" s="27"/>
      <c r="P5" s="27"/>
      <c r="Q5" s="27"/>
      <c r="R5" s="104"/>
      <c r="S5" s="28"/>
    </row>
    <row r="6" spans="2:20">
      <c r="B6" s="98"/>
      <c r="C6" s="87"/>
      <c r="D6" s="27"/>
      <c r="E6" s="27"/>
      <c r="F6" s="27"/>
      <c r="G6" s="27"/>
      <c r="H6" s="27"/>
      <c r="I6" s="27"/>
      <c r="J6" s="88"/>
      <c r="K6" s="27"/>
      <c r="L6" s="27"/>
      <c r="M6" s="27"/>
      <c r="N6" s="27"/>
      <c r="O6" s="27"/>
      <c r="P6" s="27"/>
      <c r="Q6" s="27"/>
      <c r="R6" s="104"/>
      <c r="S6" s="28"/>
    </row>
    <row r="7" spans="2:20">
      <c r="B7" s="98"/>
      <c r="C7" s="87"/>
      <c r="D7" s="27"/>
      <c r="E7" s="27"/>
      <c r="F7" s="27"/>
      <c r="G7" s="27"/>
      <c r="H7" s="27"/>
      <c r="I7" s="27"/>
      <c r="J7" s="88"/>
      <c r="K7" s="27"/>
      <c r="L7" s="27"/>
      <c r="M7" s="27"/>
      <c r="N7" s="27"/>
      <c r="O7" s="27"/>
      <c r="P7" s="27"/>
      <c r="Q7" s="27"/>
      <c r="R7" s="104"/>
      <c r="S7" s="28"/>
    </row>
    <row r="8" spans="2:20">
      <c r="B8" s="98"/>
      <c r="C8" s="87"/>
      <c r="D8" s="27"/>
      <c r="E8" s="27"/>
      <c r="F8" s="27"/>
      <c r="G8" s="27"/>
      <c r="H8" s="27"/>
      <c r="I8" s="27"/>
      <c r="J8" s="88"/>
      <c r="K8" s="27"/>
      <c r="L8" s="27"/>
      <c r="M8" s="27"/>
      <c r="N8" s="27"/>
      <c r="O8" s="27"/>
      <c r="P8" s="27"/>
      <c r="Q8" s="27"/>
      <c r="R8" s="104"/>
      <c r="S8" s="28"/>
    </row>
    <row r="9" spans="2:20">
      <c r="B9" s="98"/>
      <c r="C9" s="87"/>
      <c r="D9" s="27"/>
      <c r="E9" s="27"/>
      <c r="F9" s="27"/>
      <c r="G9" s="27"/>
      <c r="H9" s="27"/>
      <c r="I9" s="27"/>
      <c r="J9" s="88"/>
      <c r="K9" s="27"/>
      <c r="L9" s="106"/>
      <c r="M9" s="27"/>
      <c r="N9" s="27"/>
      <c r="O9" s="27"/>
      <c r="P9" s="27"/>
      <c r="Q9" s="27"/>
      <c r="R9" s="104"/>
      <c r="S9" s="28"/>
    </row>
    <row r="10" spans="2:20">
      <c r="B10" s="98"/>
      <c r="C10" s="87"/>
      <c r="D10" s="27"/>
      <c r="E10" s="27"/>
      <c r="F10" s="27"/>
      <c r="G10" s="27"/>
      <c r="H10" s="27"/>
      <c r="I10" s="27"/>
      <c r="J10" s="88"/>
      <c r="K10" s="27"/>
      <c r="L10" s="27"/>
      <c r="M10" s="27"/>
      <c r="N10" s="27"/>
      <c r="O10" s="27"/>
      <c r="P10" s="27"/>
      <c r="Q10" s="27"/>
      <c r="R10" s="104"/>
      <c r="S10" s="28"/>
    </row>
    <row r="11" spans="2:20">
      <c r="B11" s="98"/>
      <c r="C11" s="87"/>
      <c r="D11" s="27"/>
      <c r="E11" s="27"/>
      <c r="F11" s="27"/>
      <c r="G11" s="27"/>
      <c r="H11" s="27"/>
      <c r="I11" s="27"/>
      <c r="J11" s="88"/>
      <c r="K11" s="27"/>
      <c r="L11" s="27"/>
      <c r="M11" s="27"/>
      <c r="N11" s="27"/>
      <c r="O11" s="27"/>
      <c r="P11" s="27"/>
      <c r="Q11" s="27"/>
      <c r="R11" s="104"/>
      <c r="S11" s="28"/>
    </row>
    <row r="12" spans="2:20" ht="13.5">
      <c r="B12" s="98"/>
      <c r="C12" s="87"/>
      <c r="D12" s="27"/>
      <c r="E12" s="89"/>
      <c r="F12" s="27"/>
      <c r="G12" s="27"/>
      <c r="H12" s="27"/>
      <c r="I12" s="27"/>
      <c r="J12" s="88"/>
      <c r="K12" s="27"/>
      <c r="L12" s="27"/>
      <c r="M12" s="27"/>
      <c r="N12" s="27"/>
      <c r="O12" s="27"/>
      <c r="P12" s="27"/>
      <c r="Q12" s="27"/>
      <c r="R12" s="104"/>
      <c r="S12" s="28"/>
    </row>
    <row r="13" spans="2:20">
      <c r="B13" s="98"/>
      <c r="C13" s="87"/>
      <c r="D13" s="27"/>
      <c r="E13" s="27"/>
      <c r="F13" s="27"/>
      <c r="G13" s="27"/>
      <c r="H13" s="27"/>
      <c r="I13" s="27"/>
      <c r="J13" s="88"/>
      <c r="K13" s="27"/>
      <c r="L13" s="27"/>
      <c r="M13" s="27"/>
      <c r="N13" s="27"/>
      <c r="O13" s="27"/>
      <c r="P13" s="27"/>
      <c r="Q13" s="27"/>
      <c r="R13" s="104"/>
      <c r="S13" s="28"/>
    </row>
    <row r="14" spans="2:20">
      <c r="B14" s="98"/>
      <c r="C14" s="87"/>
      <c r="D14" s="27"/>
      <c r="E14" s="27"/>
      <c r="F14" s="27"/>
      <c r="G14" s="27"/>
      <c r="H14" s="27"/>
      <c r="I14" s="27"/>
      <c r="J14" s="88"/>
      <c r="K14" s="27"/>
      <c r="L14" s="27"/>
      <c r="M14" s="27"/>
      <c r="N14" s="27"/>
      <c r="O14" s="27"/>
      <c r="P14" s="27"/>
      <c r="Q14" s="27"/>
      <c r="R14" s="104"/>
      <c r="S14" s="28"/>
    </row>
    <row r="15" spans="2:20">
      <c r="B15" s="98"/>
      <c r="C15" s="87"/>
      <c r="D15" s="27"/>
      <c r="E15" s="27"/>
      <c r="F15" s="27"/>
      <c r="G15" s="27"/>
      <c r="H15" s="27"/>
      <c r="I15" s="27"/>
      <c r="J15" s="88"/>
      <c r="K15" s="27"/>
      <c r="L15" s="27"/>
      <c r="M15" s="27"/>
      <c r="N15" s="27"/>
      <c r="O15" s="27"/>
      <c r="P15" s="27"/>
      <c r="Q15" s="27"/>
      <c r="R15" s="104"/>
      <c r="S15" s="28"/>
    </row>
    <row r="16" spans="2:20">
      <c r="B16" s="98"/>
      <c r="C16" s="87"/>
      <c r="D16" s="27"/>
      <c r="E16" s="27"/>
      <c r="F16" s="27"/>
      <c r="G16" s="27"/>
      <c r="H16" s="27"/>
      <c r="I16" s="27"/>
      <c r="J16" s="88"/>
      <c r="K16" s="27"/>
      <c r="L16" s="27"/>
      <c r="M16" s="27"/>
      <c r="N16" s="27"/>
      <c r="O16" s="27"/>
      <c r="P16" s="27"/>
      <c r="Q16" s="27"/>
      <c r="R16" s="104"/>
      <c r="S16" s="28"/>
    </row>
    <row r="17" spans="2:19">
      <c r="B17" s="98"/>
      <c r="C17" s="87"/>
      <c r="D17" s="27"/>
      <c r="E17" s="27"/>
      <c r="F17" s="27"/>
      <c r="G17" s="27"/>
      <c r="H17" s="27"/>
      <c r="I17" s="27"/>
      <c r="J17" s="88"/>
      <c r="K17" s="27"/>
      <c r="L17" s="27"/>
      <c r="M17" s="27"/>
      <c r="N17" s="27"/>
      <c r="O17" s="27"/>
      <c r="P17" s="27"/>
      <c r="Q17" s="27"/>
      <c r="R17" s="104"/>
      <c r="S17" s="28"/>
    </row>
    <row r="18" spans="2:19">
      <c r="B18" s="98"/>
      <c r="C18" s="87"/>
      <c r="D18" s="27"/>
      <c r="E18" s="27"/>
      <c r="F18" s="27"/>
      <c r="G18" s="27"/>
      <c r="H18" s="27"/>
      <c r="I18" s="27"/>
      <c r="J18" s="88"/>
      <c r="K18" s="27"/>
      <c r="L18" s="27"/>
      <c r="M18" s="27"/>
      <c r="N18" s="27"/>
      <c r="O18" s="27"/>
      <c r="P18" s="27"/>
      <c r="Q18" s="27"/>
      <c r="R18" s="104"/>
      <c r="S18" s="28"/>
    </row>
    <row r="19" spans="2:19">
      <c r="B19" s="98"/>
      <c r="C19" s="87"/>
      <c r="D19" s="27"/>
      <c r="E19" s="27"/>
      <c r="F19" s="27"/>
      <c r="G19" s="27"/>
      <c r="H19" s="27"/>
      <c r="I19" s="27"/>
      <c r="J19" s="88"/>
      <c r="K19" s="27"/>
      <c r="L19" s="27"/>
      <c r="M19" s="27"/>
      <c r="N19" s="27"/>
      <c r="O19" s="27"/>
      <c r="P19" s="27"/>
      <c r="Q19" s="27"/>
      <c r="R19" s="104"/>
      <c r="S19" s="28"/>
    </row>
    <row r="20" spans="2:19" ht="13.5">
      <c r="B20" s="98"/>
      <c r="C20" s="87"/>
      <c r="D20" s="27"/>
      <c r="E20" s="27"/>
      <c r="F20" s="27"/>
      <c r="G20" s="89"/>
      <c r="H20" s="27"/>
      <c r="I20" s="27"/>
      <c r="J20" s="88"/>
      <c r="K20" s="27"/>
      <c r="L20" s="27"/>
      <c r="M20" s="27"/>
      <c r="N20" s="27"/>
      <c r="O20" s="27"/>
      <c r="P20" s="27"/>
      <c r="Q20" s="27"/>
      <c r="R20" s="104"/>
      <c r="S20" s="28"/>
    </row>
    <row r="21" spans="2:19">
      <c r="B21" s="98"/>
      <c r="C21" s="87"/>
      <c r="D21" s="27"/>
      <c r="E21" s="27"/>
      <c r="F21" s="27"/>
      <c r="G21" s="27"/>
      <c r="H21" s="27"/>
      <c r="I21" s="27"/>
      <c r="J21" s="88"/>
      <c r="K21" s="27"/>
      <c r="L21" s="27"/>
      <c r="M21" s="27"/>
      <c r="N21" s="27"/>
      <c r="O21" s="27"/>
      <c r="P21" s="27"/>
      <c r="Q21" s="27"/>
      <c r="R21" s="104"/>
      <c r="S21" s="28"/>
    </row>
    <row r="22" spans="2:19">
      <c r="B22" s="98"/>
      <c r="C22" s="87"/>
      <c r="D22" s="27"/>
      <c r="E22" s="27"/>
      <c r="F22" s="27"/>
      <c r="G22" s="27"/>
      <c r="H22" s="27"/>
      <c r="I22" s="27"/>
      <c r="J22" s="88"/>
      <c r="K22" s="27"/>
      <c r="L22" s="27"/>
      <c r="M22" s="27"/>
      <c r="N22" s="27"/>
      <c r="O22" s="27"/>
      <c r="P22" s="27"/>
      <c r="Q22" s="27"/>
      <c r="R22" s="104"/>
      <c r="S22" s="28"/>
    </row>
    <row r="23" spans="2:19" ht="13.5" thickBot="1">
      <c r="B23" s="99"/>
      <c r="C23" s="100"/>
      <c r="D23" s="29"/>
      <c r="E23" s="29"/>
      <c r="F23" s="29"/>
      <c r="G23" s="29"/>
      <c r="H23" s="29"/>
      <c r="I23" s="29"/>
      <c r="J23" s="101"/>
      <c r="K23" s="29"/>
      <c r="L23" s="29"/>
      <c r="M23" s="29"/>
      <c r="N23" s="29"/>
      <c r="O23" s="29"/>
      <c r="P23" s="29"/>
      <c r="Q23" s="29"/>
      <c r="R23" s="105"/>
      <c r="S23" s="30"/>
    </row>
  </sheetData>
  <mergeCells count="1">
    <mergeCell ref="B1:T1"/>
  </mergeCells>
  <phoneticPr fontId="1" type="noConversion"/>
  <hyperlinks>
    <hyperlink ref="S4" r:id="rId1" xr:uid="{99D62BDA-B78E-4ECC-961E-72208A8F2A1E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DAF9A15-3B56-4AA1-B115-4538B876E26C}">
          <x14:formula1>
            <xm:f>참고!$H$2:$H$5</xm:f>
          </x14:formula1>
          <xm:sqref>G4</xm:sqref>
        </x14:dataValidation>
        <x14:dataValidation type="list" allowBlank="1" showInputMessage="1" showErrorMessage="1" xr:uid="{93B8E2AC-E1E9-4181-A42F-6CA7C3AB6776}">
          <x14:formula1>
            <xm:f>참고!$J$2:$J$10</xm:f>
          </x14:formula1>
          <xm:sqref>F4</xm:sqref>
        </x14:dataValidation>
        <x14:dataValidation type="list" allowBlank="1" showInputMessage="1" showErrorMessage="1" xr:uid="{B7DBBA0A-3CE9-42FA-A741-1B2883707EAD}">
          <x14:formula1>
            <xm:f>참고!$L$2:$L$4</xm:f>
          </x14:formula1>
          <xm:sqref>H4</xm:sqref>
        </x14:dataValidation>
        <x14:dataValidation type="list" allowBlank="1" showInputMessage="1" showErrorMessage="1" xr:uid="{91753DD2-30A7-4518-8B7A-57B5DBEA6793}">
          <x14:formula1>
            <xm:f>참고!$N$2:$N$7</xm:f>
          </x14:formula1>
          <xm:sqref>Q4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94D87-F221-4B00-AFFF-A55E23E1FF87}">
  <dimension ref="B1:N10"/>
  <sheetViews>
    <sheetView workbookViewId="0">
      <selection activeCell="J31" sqref="J31"/>
    </sheetView>
  </sheetViews>
  <sheetFormatPr defaultRowHeight="13.5"/>
  <cols>
    <col min="1" max="1" width="3.42578125" style="61" customWidth="1"/>
    <col min="2" max="2" width="9.140625" style="68"/>
    <col min="3" max="3" width="6" style="61" customWidth="1"/>
    <col min="4" max="4" width="19" style="61" bestFit="1" customWidth="1"/>
    <col min="5" max="5" width="4.5703125" style="61" customWidth="1"/>
    <col min="6" max="6" width="14" style="61" bestFit="1" customWidth="1"/>
    <col min="7" max="7" width="9.140625" style="61"/>
    <col min="8" max="8" width="19.140625" style="61" bestFit="1" customWidth="1"/>
    <col min="9" max="9" width="9.140625" style="61"/>
    <col min="10" max="10" width="23.5703125" style="61" bestFit="1" customWidth="1"/>
    <col min="11" max="11" width="9.140625" style="61"/>
    <col min="12" max="12" width="17.7109375" style="61" bestFit="1" customWidth="1"/>
    <col min="13" max="13" width="9.140625" style="61"/>
    <col min="14" max="14" width="37.140625" style="72" customWidth="1"/>
    <col min="15" max="16384" width="9.140625" style="61"/>
  </cols>
  <sheetData>
    <row r="1" spans="2:14">
      <c r="B1" s="60" t="s">
        <v>3</v>
      </c>
      <c r="D1" s="60" t="s">
        <v>17</v>
      </c>
      <c r="F1" s="60" t="s">
        <v>0</v>
      </c>
      <c r="H1" s="62" t="s">
        <v>60</v>
      </c>
      <c r="J1" s="62" t="s">
        <v>65</v>
      </c>
      <c r="L1" s="62" t="s">
        <v>73</v>
      </c>
      <c r="N1" s="62" t="s">
        <v>80</v>
      </c>
    </row>
    <row r="2" spans="2:14">
      <c r="B2" s="63" t="s">
        <v>23</v>
      </c>
      <c r="D2" s="63" t="s">
        <v>27</v>
      </c>
      <c r="F2" s="63" t="s">
        <v>21</v>
      </c>
      <c r="H2" s="64" t="s">
        <v>61</v>
      </c>
      <c r="J2" s="65" t="s">
        <v>66</v>
      </c>
      <c r="L2" s="69" t="s">
        <v>76</v>
      </c>
      <c r="N2" s="73" t="s">
        <v>81</v>
      </c>
    </row>
    <row r="3" spans="2:14" ht="14.25" thickBot="1">
      <c r="B3" s="63" t="s">
        <v>24</v>
      </c>
      <c r="D3" s="63" t="s">
        <v>28</v>
      </c>
      <c r="F3" s="66" t="s">
        <v>32</v>
      </c>
      <c r="H3" s="64" t="s">
        <v>62</v>
      </c>
      <c r="J3" s="65" t="s">
        <v>67</v>
      </c>
      <c r="L3" s="69" t="s">
        <v>77</v>
      </c>
      <c r="N3" s="73" t="s">
        <v>82</v>
      </c>
    </row>
    <row r="4" spans="2:14" ht="14.25" thickBot="1">
      <c r="B4" s="63" t="s">
        <v>25</v>
      </c>
      <c r="D4" s="63" t="s">
        <v>29</v>
      </c>
      <c r="H4" s="64" t="s">
        <v>64</v>
      </c>
      <c r="J4" s="65" t="s">
        <v>68</v>
      </c>
      <c r="L4" s="71" t="s">
        <v>74</v>
      </c>
      <c r="N4" s="73" t="s">
        <v>83</v>
      </c>
    </row>
    <row r="5" spans="2:14" ht="14.25" thickBot="1">
      <c r="B5" s="66" t="s">
        <v>26</v>
      </c>
      <c r="D5" s="66" t="s">
        <v>31</v>
      </c>
      <c r="H5" s="67" t="s">
        <v>63</v>
      </c>
      <c r="J5" s="65" t="s">
        <v>102</v>
      </c>
      <c r="N5" s="73" t="s">
        <v>84</v>
      </c>
    </row>
    <row r="6" spans="2:14">
      <c r="J6" s="65" t="s">
        <v>69</v>
      </c>
      <c r="N6" s="73" t="s">
        <v>85</v>
      </c>
    </row>
    <row r="7" spans="2:14" ht="14.25" thickBot="1">
      <c r="J7" s="65" t="s">
        <v>70</v>
      </c>
      <c r="N7" s="74" t="s">
        <v>86</v>
      </c>
    </row>
    <row r="8" spans="2:14">
      <c r="J8" s="65" t="s">
        <v>71</v>
      </c>
    </row>
    <row r="9" spans="2:14">
      <c r="J9" s="69" t="s">
        <v>72</v>
      </c>
    </row>
    <row r="10" spans="2:14" ht="14.25" thickBot="1">
      <c r="J10" s="70" t="s">
        <v>75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</vt:i4>
      </vt:variant>
    </vt:vector>
  </HeadingPairs>
  <TitlesOfParts>
    <vt:vector size="6" baseType="lpstr">
      <vt:lpstr>1. 지원현황(연구실 정보)</vt:lpstr>
      <vt:lpstr>2. 참여학생 정보</vt:lpstr>
      <vt:lpstr>3. 연구비 수주 실적</vt:lpstr>
      <vt:lpstr>4. 논문실적</vt:lpstr>
      <vt:lpstr>참고</vt:lpstr>
      <vt:lpstr>'1. 지원현황(연구실 정보)'!Print_Titles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limsd</dc:creator>
  <cp:lastModifiedBy>jmlee91100@gmail.com</cp:lastModifiedBy>
  <cp:lastPrinted>2024-05-24T05:42:45Z</cp:lastPrinted>
  <dcterms:created xsi:type="dcterms:W3CDTF">2013-05-03T04:19:59Z</dcterms:created>
  <dcterms:modified xsi:type="dcterms:W3CDTF">2026-08-12T07:01:40Z</dcterms:modified>
</cp:coreProperties>
</file>